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28"/>
  <c r="C22"/>
  <c r="C49" s="1"/>
  <c r="C36" l="1"/>
  <c r="D22" l="1"/>
  <c r="D38" l="1"/>
  <c r="D6"/>
  <c r="D48"/>
  <c r="D47"/>
  <c r="D46"/>
  <c r="D45"/>
  <c r="E49"/>
  <c r="D14" l="1"/>
  <c r="D49" s="1"/>
</calcChain>
</file>

<file path=xl/sharedStrings.xml><?xml version="1.0" encoding="utf-8"?>
<sst xmlns="http://schemas.openxmlformats.org/spreadsheetml/2006/main" count="41" uniqueCount="41">
  <si>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</si>
  <si>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</si>
  <si>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</si>
  <si>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</si>
  <si>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</si>
  <si>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</si>
  <si>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</si>
  <si>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</si>
  <si>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</si>
  <si>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тариф</t>
  </si>
  <si>
    <t>Налоги при УСН</t>
  </si>
  <si>
    <t>за 2020год</t>
  </si>
  <si>
    <t>услуги по уборке территории(оплата труда с налогами)</t>
  </si>
  <si>
    <t>руб.</t>
  </si>
  <si>
    <t>Аварийное обслуживание</t>
  </si>
  <si>
    <t>Обслуживание газопроводаНД,ВД,венканалов</t>
  </si>
  <si>
    <t>Обслуживание лифта,страхование,техосвидетельствование</t>
  </si>
  <si>
    <t>Обслуживание УУТЭ,подгот.УУТЭ к отопит.сезону</t>
  </si>
  <si>
    <t>инвентарь,моющее,чистящие</t>
  </si>
  <si>
    <t>Плата за работы и услуги по управлению МКД,в т.ч.налоги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</si>
  <si>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</si>
  <si>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</si>
  <si>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 xml:space="preserve"> юридическое сопровождение,услуги банка.чек-онлайн,програмное обесп.и т.д</t>
  </si>
  <si>
    <t>зарплата обслуживающего персонала о отчислениями</t>
  </si>
  <si>
    <t>Услуги подрядных организаций по обслуживанию МКД (  по договорам)</t>
  </si>
  <si>
    <t xml:space="preserve"> Обслуживание ВДС(внутридом. инженер.сетей) и конструкций МКД </t>
  </si>
  <si>
    <t>Наладка автоматики насосного оборудования</t>
  </si>
  <si>
    <t>ИТОГО полная стоимость услуг</t>
  </si>
  <si>
    <t>подготовка и промывка системы отопления</t>
  </si>
  <si>
    <t xml:space="preserve">услуги по уборке и содержанию МОП </t>
  </si>
  <si>
    <t>ж.д.ул. Закруткина 20    2024 г.</t>
  </si>
  <si>
    <t>ремонт водоснабжения,сварочные работы,ремонт насоса</t>
  </si>
  <si>
    <t>чистка ливневки</t>
  </si>
  <si>
    <t>переоформ.техприсоединения эл.сети</t>
  </si>
  <si>
    <t>ремонт дет площадки,песок,покос,озеленение</t>
  </si>
  <si>
    <t xml:space="preserve">соль-1650,чистка снега-500 </t>
  </si>
  <si>
    <t>ремонт ворот</t>
  </si>
  <si>
    <t>уборка крыши</t>
  </si>
  <si>
    <t>краска,кисти, д/окрашив.деревьев,окрашивание</t>
  </si>
  <si>
    <t>услуги электрика 102400 электроматериалы 1829</t>
  </si>
  <si>
    <t>Факт за год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</si>
</sst>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b/>
      <sz val="12"/>
      <name val="Arial Cyr"/>
      <charset val="204"/>
    </font>
    <font>
      <sz val="1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i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5" fillId="0" borderId="6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2" fillId="0" borderId="0" xfId="0" applyFont="1" applyAlignment="1"/>
    <xf numFmtId="0" fontId="7" fillId="0" borderId="0" xfId="0" applyFont="1"/>
    <xf numFmtId="0" fontId="0" fillId="0" borderId="2" xfId="0" applyBorder="1"/>
    <xf numFmtId="0" fontId="0" fillId="0" borderId="1" xfId="0" applyBorder="1"/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12" xfId="0" applyBorder="1"/>
    <xf numFmtId="0" fontId="6" fillId="0" borderId="0" xfId="0" applyFont="1" applyAlignment="1">
      <alignment horizontal="right"/>
    </xf>
    <xf numFmtId="0" fontId="9" fillId="0" borderId="0" xfId="0" applyFont="1"/>
    <xf numFmtId="0" fontId="1" fillId="0" borderId="0" xfId="0" applyFont="1" applyBorder="1"/>
    <xf numFmtId="0" fontId="4" fillId="0" borderId="0" xfId="0" applyFont="1" applyBorder="1"/>
    <xf numFmtId="0" fontId="0" fillId="0" borderId="13" xfId="0" applyBorder="1"/>
    <xf numFmtId="0" fontId="10" fillId="0" borderId="5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2" xfId="0" applyFont="1" applyBorder="1"/>
    <xf numFmtId="2" fontId="12" fillId="0" borderId="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3" xfId="0" applyFont="1" applyBorder="1"/>
    <xf numFmtId="2" fontId="13" fillId="0" borderId="2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5" xfId="0" applyFont="1" applyBorder="1"/>
    <xf numFmtId="2" fontId="14" fillId="0" borderId="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2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12" xfId="0" applyFont="1" applyBorder="1"/>
    <xf numFmtId="2" fontId="14" fillId="0" borderId="1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14" fillId="0" borderId="0" xfId="0" applyFont="1" applyBorder="1"/>
    <xf numFmtId="0" fontId="12" fillId="0" borderId="5" xfId="0" applyFont="1" applyBorder="1"/>
    <xf numFmtId="2" fontId="13" fillId="0" borderId="5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3" xfId="0" applyFont="1" applyBorder="1"/>
    <xf numFmtId="2" fontId="14" fillId="0" borderId="6" xfId="0" applyNumberFormat="1" applyFont="1" applyBorder="1" applyAlignment="1">
      <alignment horizontal="center"/>
    </xf>
    <xf numFmtId="0" fontId="12" fillId="2" borderId="16" xfId="0" applyFont="1" applyFill="1" applyBorder="1"/>
    <xf numFmtId="2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1" xfId="0" applyFont="1" applyBorder="1"/>
    <xf numFmtId="2" fontId="14" fillId="0" borderId="1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3" fillId="2" borderId="1" xfId="0" applyFont="1" applyFill="1" applyBorder="1"/>
    <xf numFmtId="2" fontId="12" fillId="0" borderId="12" xfId="0" applyNumberFormat="1" applyFont="1" applyBorder="1" applyAlignment="1">
      <alignment horizontal="center"/>
    </xf>
    <xf numFmtId="0" fontId="11" fillId="0" borderId="2" xfId="0" applyFont="1" applyBorder="1"/>
    <xf numFmtId="2" fontId="14" fillId="0" borderId="14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4" fillId="0" borderId="5" xfId="0" applyFont="1" applyBorder="1"/>
    <xf numFmtId="0" fontId="13" fillId="0" borderId="5" xfId="0" applyFont="1" applyBorder="1"/>
    <xf numFmtId="0" fontId="13" fillId="0" borderId="2" xfId="0" applyFont="1" applyBorder="1"/>
    <xf numFmtId="0" fontId="13" fillId="0" borderId="4" xfId="0" applyFont="1" applyBorder="1"/>
    <xf numFmtId="0" fontId="4" fillId="2" borderId="0" xfId="0" applyFont="1" applyFill="1" applyBorder="1"/>
    <xf numFmtId="0" fontId="14" fillId="2" borderId="5" xfId="0" applyFont="1" applyFill="1" applyBorder="1" applyAlignment="1">
      <alignment wrapText="1"/>
    </xf>
    <xf numFmtId="2" fontId="14" fillId="2" borderId="5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0" fillId="2" borderId="0" xfId="0" applyFont="1" applyFill="1" applyBorder="1"/>
    <xf numFmtId="0" fontId="14" fillId="2" borderId="1" xfId="0" applyFont="1" applyFill="1" applyBorder="1"/>
    <xf numFmtId="2" fontId="14" fillId="2" borderId="4" xfId="0" applyNumberFormat="1" applyFont="1" applyFill="1" applyBorder="1" applyAlignment="1">
      <alignment horizontal="center"/>
    </xf>
    <xf numFmtId="2" fontId="14" fillId="2" borderId="9" xfId="0" applyNumberFormat="1" applyFont="1" applyFill="1" applyBorder="1" applyAlignment="1">
      <alignment horizontal="center"/>
    </xf>
    <xf numFmtId="0" fontId="14" fillId="2" borderId="5" xfId="0" applyFont="1" applyFill="1" applyBorder="1"/>
    <xf numFmtId="0" fontId="14" fillId="2" borderId="2" xfId="0" applyFont="1" applyFill="1" applyBorder="1"/>
    <xf numFmtId="2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2" fontId="14" fillId="2" borderId="12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0" xfId="0" applyFont="1" applyFill="1" applyBorder="1"/>
    <xf numFmtId="2" fontId="14" fillId="2" borderId="7" xfId="0" applyNumberFormat="1" applyFont="1" applyFill="1" applyBorder="1" applyAlignment="1">
      <alignment horizontal="center"/>
    </xf>
    <xf numFmtId="2" fontId="12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zoomScaleNormal="100" workbookViewId="0">
      <selection activeCell="B4" sqref="B4"/>
    </sheetView>
  </sheetViews>
  <sheetFormatPr defaultRowHeight="13.2"/>
  <cols>
    <col min="1" max="1" width="5.88671875" customWidth="1"/>
    <col min="2" max="2" width="81.44140625" customWidth="1"/>
    <col min="3" max="3" width="17" customWidth="1"/>
    <col min="4" max="4" width="13.109375" hidden="1" customWidth="1"/>
    <col min="5" max="5" width="10.33203125" hidden="1" customWidth="1"/>
    <col min="6" max="6" width="0.109375" customWidth="1"/>
    <col min="7" max="7" width="11.21875" hidden="1" customWidth="1"/>
  </cols>
  <sheetData>
    <row r="1" spans="1:7" ht="15">
      <c r="A1" s="13"/>
      <c r="B1" s="2" t="s">
        <v>8</v>
      </c>
      <c r="C1" s="2" t="s">
        <v>7</v>
      </c>
      <c r="D1" s="2" t="s">
        <v>11</v>
      </c>
      <c r="E1" s="5"/>
      <c r="F1" s="2"/>
      <c r="G1" s="5"/>
    </row>
    <row r="2" spans="1:7" ht="21.6" customHeight="1">
      <c r="A2" s="1"/>
      <c r="B2" s="18" t="s">
        <v>30</v>
      </c>
      <c r="D2" s="2"/>
      <c r="E2" s="2"/>
      <c r="F2" s="2"/>
      <c r="G2" s="5"/>
    </row>
    <row r="3" spans="1:7" ht="15.6" thickBot="1">
      <c r="A3" s="1"/>
      <c r="B3" s="1"/>
      <c r="C3" s="21" t="s">
        <v>13</v>
      </c>
      <c r="D3" s="14">
        <v>2809.6</v>
      </c>
      <c r="E3" s="1"/>
      <c r="F3" s="22">
        <v>3599.53</v>
      </c>
    </row>
    <row r="4" spans="1:7" ht="17.399999999999999">
      <c r="A4" s="7" t="s">
        <v>0</v>
      </c>
      <c r="B4" s="28" t="s">
        <v>2</v>
      </c>
      <c r="C4" s="29" t="s">
        <v>40</v>
      </c>
      <c r="D4" s="29"/>
      <c r="E4" s="29" t="s">
        <v>9</v>
      </c>
      <c r="F4" s="29"/>
      <c r="G4" s="29"/>
    </row>
    <row r="5" spans="1:7" ht="17.399999999999999" customHeight="1" thickBot="1">
      <c r="A5" s="6"/>
      <c r="B5" s="31"/>
      <c r="C5" s="32"/>
      <c r="D5" s="33"/>
      <c r="E5" s="33" t="s">
        <v>1</v>
      </c>
      <c r="F5" s="33"/>
      <c r="G5" s="33"/>
    </row>
    <row r="6" spans="1:7" ht="17.399999999999999">
      <c r="A6" s="10">
        <v>1</v>
      </c>
      <c r="B6" s="34" t="s">
        <v>19</v>
      </c>
      <c r="C6" s="35">
        <v>671787.27</v>
      </c>
      <c r="D6" s="36" t="e">
        <f>C6/12/#REF!</f>
        <v>#REF!</v>
      </c>
      <c r="E6" s="35">
        <v>9.5299999999999994</v>
      </c>
      <c r="F6" s="35"/>
      <c r="G6" s="37"/>
    </row>
    <row r="7" spans="1:7" ht="10.8" customHeight="1" thickBot="1">
      <c r="A7" s="11"/>
      <c r="B7" s="38"/>
      <c r="C7" s="39"/>
      <c r="D7" s="40"/>
      <c r="E7" s="39"/>
      <c r="F7" s="41"/>
      <c r="G7" s="41"/>
    </row>
    <row r="8" spans="1:7" ht="18" customHeight="1" thickBot="1">
      <c r="A8" s="9"/>
      <c r="B8" s="42" t="s">
        <v>20</v>
      </c>
      <c r="C8" s="43"/>
      <c r="D8" s="44"/>
      <c r="E8" s="43"/>
      <c r="F8" s="43"/>
      <c r="G8" s="45"/>
    </row>
    <row r="9" spans="1:7" ht="18" customHeight="1" thickBot="1">
      <c r="A9" s="9"/>
      <c r="B9" s="42" t="s">
        <v>21</v>
      </c>
      <c r="C9" s="43"/>
      <c r="D9" s="44"/>
      <c r="E9" s="43"/>
      <c r="F9" s="43"/>
      <c r="G9" s="45"/>
    </row>
    <row r="10" spans="1:7" ht="15.6" customHeight="1" thickBot="1">
      <c r="A10" s="9"/>
      <c r="B10" s="42" t="s">
        <v>22</v>
      </c>
      <c r="C10" s="43"/>
      <c r="D10" s="44"/>
      <c r="E10" s="43"/>
      <c r="F10" s="43"/>
      <c r="G10" s="45"/>
    </row>
    <row r="11" spans="1:7" ht="16.8" customHeight="1" thickBot="1">
      <c r="A11" s="9"/>
      <c r="B11" s="31"/>
      <c r="C11" s="43"/>
      <c r="D11" s="44"/>
      <c r="E11" s="43"/>
      <c r="F11" s="43"/>
      <c r="G11" s="45"/>
    </row>
    <row r="12" spans="1:7" ht="16.8" hidden="1" customHeight="1" thickBot="1">
      <c r="A12" s="9"/>
      <c r="B12" s="31"/>
      <c r="C12" s="43"/>
      <c r="D12" s="46"/>
      <c r="E12" s="43"/>
      <c r="F12" s="43"/>
      <c r="G12" s="45"/>
    </row>
    <row r="13" spans="1:7" ht="18" hidden="1" customHeight="1" thickBot="1">
      <c r="A13" s="9"/>
      <c r="B13" s="31"/>
      <c r="C13" s="43"/>
      <c r="D13" s="43"/>
      <c r="E13" s="43"/>
      <c r="F13" s="43"/>
      <c r="G13" s="45"/>
    </row>
    <row r="14" spans="1:7" ht="17.399999999999999">
      <c r="A14" s="10">
        <v>2</v>
      </c>
      <c r="B14" s="47" t="s">
        <v>4</v>
      </c>
      <c r="C14" s="35">
        <f>C16+C17+C19+C20</f>
        <v>270023.21000000002</v>
      </c>
      <c r="D14" s="35">
        <f>C14/12/D3</f>
        <v>8.0089458167236156</v>
      </c>
      <c r="E14" s="35">
        <v>3.87</v>
      </c>
      <c r="F14" s="35"/>
      <c r="G14" s="37"/>
    </row>
    <row r="15" spans="1:7" ht="15" customHeight="1" thickBot="1">
      <c r="A15" s="11"/>
      <c r="B15" s="48" t="s">
        <v>3</v>
      </c>
      <c r="C15" s="49"/>
      <c r="D15" s="49"/>
      <c r="E15" s="49"/>
      <c r="F15" s="50"/>
      <c r="G15" s="50"/>
    </row>
    <row r="16" spans="1:7" ht="20.25" customHeight="1" thickBot="1">
      <c r="A16" s="7"/>
      <c r="B16" s="51" t="s">
        <v>29</v>
      </c>
      <c r="C16" s="52">
        <v>155711.39000000001</v>
      </c>
      <c r="D16" s="53"/>
      <c r="E16" s="43"/>
      <c r="F16" s="43"/>
      <c r="G16" s="45"/>
    </row>
    <row r="17" spans="1:10" ht="21.6" customHeight="1" thickBot="1">
      <c r="A17" s="4"/>
      <c r="B17" s="54" t="s">
        <v>39</v>
      </c>
      <c r="C17" s="43">
        <v>104229</v>
      </c>
      <c r="D17" s="53"/>
      <c r="E17" s="43"/>
      <c r="F17" s="43"/>
      <c r="G17" s="45"/>
    </row>
    <row r="18" spans="1:10" ht="0.6" customHeight="1" thickBot="1">
      <c r="A18" s="4"/>
      <c r="B18" s="54"/>
      <c r="C18" s="43"/>
      <c r="D18" s="53"/>
      <c r="E18" s="43"/>
      <c r="F18" s="43"/>
      <c r="G18" s="45"/>
    </row>
    <row r="19" spans="1:10" ht="19.8" customHeight="1" thickBot="1">
      <c r="A19" s="4"/>
      <c r="B19" s="54" t="s">
        <v>18</v>
      </c>
      <c r="C19" s="43">
        <v>4832.82</v>
      </c>
      <c r="D19" s="53"/>
      <c r="E19" s="43"/>
      <c r="F19" s="43"/>
      <c r="G19" s="45"/>
    </row>
    <row r="20" spans="1:10" ht="19.8" customHeight="1" thickBot="1">
      <c r="A20" s="3"/>
      <c r="B20" s="54" t="s">
        <v>37</v>
      </c>
      <c r="C20" s="43">
        <v>5250</v>
      </c>
      <c r="D20" s="53"/>
      <c r="E20" s="43"/>
      <c r="F20" s="43"/>
      <c r="G20" s="45"/>
    </row>
    <row r="21" spans="1:10" ht="1.2" customHeight="1" thickBot="1">
      <c r="A21" s="3"/>
      <c r="B21" s="54"/>
      <c r="C21" s="43"/>
      <c r="D21" s="53"/>
      <c r="E21" s="43"/>
      <c r="F21" s="43"/>
      <c r="G21" s="45"/>
    </row>
    <row r="22" spans="1:10" ht="28.8" customHeight="1" thickBot="1">
      <c r="A22" s="8">
        <v>3</v>
      </c>
      <c r="B22" s="55" t="s">
        <v>6</v>
      </c>
      <c r="C22" s="61">
        <f>C23+C24+C25+C26+C27</f>
        <v>197237.24000000002</v>
      </c>
      <c r="D22" s="61" t="e">
        <f>C22/12/D19</f>
        <v>#DIV/0!</v>
      </c>
      <c r="E22" s="61">
        <v>2.84</v>
      </c>
      <c r="F22" s="95"/>
      <c r="G22" s="62"/>
    </row>
    <row r="23" spans="1:10" ht="20.399999999999999" customHeight="1" thickBot="1">
      <c r="A23" s="93"/>
      <c r="B23" s="83" t="s">
        <v>12</v>
      </c>
      <c r="C23" s="80">
        <v>181797.39</v>
      </c>
      <c r="D23" s="80"/>
      <c r="E23" s="80"/>
      <c r="F23" s="94"/>
      <c r="G23" s="57"/>
    </row>
    <row r="24" spans="1:10" ht="17.399999999999999" customHeight="1" thickBot="1">
      <c r="A24" s="23"/>
      <c r="B24" s="58" t="s">
        <v>35</v>
      </c>
      <c r="C24" s="43">
        <v>2150</v>
      </c>
      <c r="D24" s="52"/>
      <c r="E24" s="43"/>
      <c r="F24" s="59"/>
      <c r="G24" s="45"/>
    </row>
    <row r="25" spans="1:10" ht="16.2" customHeight="1">
      <c r="A25" s="24"/>
      <c r="B25" s="58" t="s">
        <v>34</v>
      </c>
      <c r="C25" s="43">
        <v>7434</v>
      </c>
      <c r="D25" s="52"/>
      <c r="E25" s="43"/>
      <c r="F25" s="59"/>
      <c r="G25" s="45"/>
    </row>
    <row r="26" spans="1:10" ht="17.399999999999999" customHeight="1">
      <c r="A26" s="24"/>
      <c r="B26" s="58" t="s">
        <v>36</v>
      </c>
      <c r="C26" s="43">
        <v>2500</v>
      </c>
      <c r="D26" s="43"/>
      <c r="E26" s="43"/>
      <c r="F26" s="59"/>
      <c r="G26" s="45"/>
    </row>
    <row r="27" spans="1:10" ht="20.399999999999999" customHeight="1" thickBot="1">
      <c r="A27" s="12"/>
      <c r="B27" s="54" t="s">
        <v>38</v>
      </c>
      <c r="C27" s="43">
        <v>3355.85</v>
      </c>
      <c r="D27" s="43"/>
      <c r="E27" s="43"/>
      <c r="F27" s="59"/>
      <c r="G27" s="45"/>
    </row>
    <row r="28" spans="1:10" ht="22.2" customHeight="1" thickBot="1">
      <c r="A28" s="8">
        <v>4</v>
      </c>
      <c r="B28" s="60" t="s">
        <v>25</v>
      </c>
      <c r="C28" s="61">
        <f>C29+C30+C31+C32+C35</f>
        <v>212600.06999999998</v>
      </c>
      <c r="D28" s="61"/>
      <c r="E28" s="61"/>
      <c r="F28" s="61"/>
      <c r="G28" s="62"/>
    </row>
    <row r="29" spans="1:10" ht="20.399999999999999" customHeight="1">
      <c r="A29" s="16"/>
      <c r="B29" s="63" t="s">
        <v>23</v>
      </c>
      <c r="C29" s="52">
        <v>141667.49</v>
      </c>
      <c r="D29" s="64"/>
      <c r="E29" s="59"/>
      <c r="F29" s="52"/>
      <c r="G29" s="65"/>
    </row>
    <row r="30" spans="1:10" ht="20.399999999999999" customHeight="1">
      <c r="A30" s="3"/>
      <c r="B30" s="58" t="s">
        <v>28</v>
      </c>
      <c r="C30" s="43">
        <v>57370</v>
      </c>
      <c r="D30" s="64"/>
      <c r="E30" s="59"/>
      <c r="F30" s="43"/>
      <c r="G30" s="45"/>
    </row>
    <row r="31" spans="1:10" ht="22.8" customHeight="1">
      <c r="A31" s="3"/>
      <c r="B31" s="58" t="s">
        <v>31</v>
      </c>
      <c r="C31" s="43">
        <v>11062.58</v>
      </c>
      <c r="D31" s="64"/>
      <c r="E31" s="59"/>
      <c r="F31" s="43"/>
      <c r="G31" s="45"/>
    </row>
    <row r="32" spans="1:10" ht="22.2" customHeight="1" thickBot="1">
      <c r="A32" s="3"/>
      <c r="B32" s="58" t="s">
        <v>32</v>
      </c>
      <c r="C32" s="43">
        <v>1500</v>
      </c>
      <c r="D32" s="66"/>
      <c r="E32" s="66"/>
      <c r="F32" s="43"/>
      <c r="G32" s="45"/>
      <c r="H32" s="19"/>
      <c r="I32" s="19"/>
      <c r="J32" s="19"/>
    </row>
    <row r="33" spans="1:10" s="20" customFormat="1" ht="18" hidden="1" customHeight="1" thickBot="1">
      <c r="A33" s="3"/>
      <c r="B33" s="58"/>
      <c r="C33" s="43"/>
      <c r="D33" s="66"/>
      <c r="E33" s="66"/>
      <c r="F33" s="43"/>
      <c r="G33" s="45"/>
      <c r="H33" s="19"/>
      <c r="I33" s="19"/>
      <c r="J33" s="19"/>
    </row>
    <row r="34" spans="1:10" s="19" customFormat="1" ht="1.2" hidden="1" customHeight="1" thickBot="1">
      <c r="A34" s="3"/>
      <c r="B34" s="58"/>
      <c r="C34" s="43"/>
      <c r="D34" s="64"/>
      <c r="E34" s="59"/>
      <c r="F34" s="43"/>
      <c r="G34" s="45"/>
    </row>
    <row r="35" spans="1:10" s="19" customFormat="1" ht="16.8" customHeight="1" thickBot="1">
      <c r="A35" s="3"/>
      <c r="B35" s="58" t="s">
        <v>33</v>
      </c>
      <c r="C35" s="43">
        <v>1000</v>
      </c>
      <c r="D35" s="53"/>
      <c r="E35" s="59"/>
      <c r="F35" s="43"/>
      <c r="G35" s="45"/>
    </row>
    <row r="36" spans="1:10" s="19" customFormat="1" ht="19.2" customHeight="1" thickBot="1">
      <c r="A36" s="10">
        <v>5</v>
      </c>
      <c r="B36" s="67" t="s">
        <v>24</v>
      </c>
      <c r="C36" s="68">
        <f>C38+C43+C44+C45+C46</f>
        <v>169264.80000000002</v>
      </c>
      <c r="D36" s="53"/>
      <c r="E36" s="52"/>
      <c r="F36" s="35"/>
      <c r="G36" s="35"/>
    </row>
    <row r="37" spans="1:10" s="25" customFormat="1" ht="0.6" customHeight="1" thickBot="1">
      <c r="A37" s="15"/>
      <c r="B37" s="69"/>
      <c r="C37" s="70"/>
      <c r="D37" s="71"/>
      <c r="E37" s="72"/>
      <c r="F37" s="72"/>
      <c r="G37" s="33"/>
    </row>
    <row r="38" spans="1:10" ht="23.4" customHeight="1" thickBot="1">
      <c r="A38" s="77"/>
      <c r="B38" s="78" t="s">
        <v>14</v>
      </c>
      <c r="C38" s="79">
        <v>22894.560000000001</v>
      </c>
      <c r="D38" s="80">
        <f>C38/12/D3</f>
        <v>0.67905751708428252</v>
      </c>
      <c r="E38" s="79">
        <v>1.25</v>
      </c>
      <c r="F38" s="79"/>
      <c r="G38" s="81"/>
    </row>
    <row r="39" spans="1:10" ht="20.399999999999999" hidden="1" customHeight="1" thickBot="1">
      <c r="A39" s="82"/>
      <c r="B39" s="83"/>
      <c r="C39" s="79"/>
      <c r="D39" s="84"/>
      <c r="E39" s="79"/>
      <c r="F39" s="85"/>
      <c r="G39" s="81"/>
    </row>
    <row r="40" spans="1:10" ht="25.2" hidden="1" customHeight="1" thickBot="1">
      <c r="A40" s="82"/>
      <c r="B40" s="86"/>
      <c r="C40" s="79"/>
      <c r="D40" s="80"/>
      <c r="E40" s="79"/>
      <c r="F40" s="79"/>
      <c r="G40" s="81"/>
    </row>
    <row r="41" spans="1:10" ht="22.2" hidden="1" customHeight="1" thickBot="1">
      <c r="A41" s="82"/>
      <c r="B41" s="86"/>
      <c r="C41" s="79"/>
      <c r="D41" s="79"/>
      <c r="E41" s="79"/>
      <c r="F41" s="79"/>
      <c r="G41" s="81"/>
    </row>
    <row r="42" spans="1:10" ht="21" hidden="1" customHeight="1" thickBot="1">
      <c r="A42" s="82"/>
      <c r="B42" s="87"/>
      <c r="C42" s="88"/>
      <c r="D42" s="88"/>
      <c r="E42" s="88"/>
      <c r="F42" s="88"/>
      <c r="G42" s="89"/>
    </row>
    <row r="43" spans="1:10" ht="23.4" customHeight="1" thickBot="1">
      <c r="A43" s="82"/>
      <c r="B43" s="86" t="s">
        <v>26</v>
      </c>
      <c r="C43" s="79">
        <v>12000</v>
      </c>
      <c r="D43" s="79"/>
      <c r="E43" s="79"/>
      <c r="F43" s="79"/>
      <c r="G43" s="81"/>
    </row>
    <row r="44" spans="1:10" ht="18" customHeight="1" thickBot="1">
      <c r="A44" s="77"/>
      <c r="B44" s="90" t="s">
        <v>16</v>
      </c>
      <c r="C44" s="80">
        <v>108276.6</v>
      </c>
      <c r="D44" s="91"/>
      <c r="E44" s="80"/>
      <c r="F44" s="80"/>
      <c r="G44" s="92"/>
    </row>
    <row r="45" spans="1:10" ht="18.600000000000001" thickBot="1">
      <c r="A45" s="77"/>
      <c r="B45" s="86" t="s">
        <v>17</v>
      </c>
      <c r="C45" s="79">
        <v>18000</v>
      </c>
      <c r="D45" s="84">
        <f>C45/12/D3</f>
        <v>0.53388382687927105</v>
      </c>
      <c r="E45" s="79"/>
      <c r="F45" s="79"/>
      <c r="G45" s="79"/>
    </row>
    <row r="46" spans="1:10" ht="18" customHeight="1" thickBot="1">
      <c r="A46" s="24"/>
      <c r="B46" s="73" t="s">
        <v>15</v>
      </c>
      <c r="C46" s="71">
        <v>8093.64</v>
      </c>
      <c r="D46" s="52">
        <f>C46/12/D3</f>
        <v>0.24005908314350799</v>
      </c>
      <c r="E46" s="71"/>
      <c r="F46" s="71"/>
      <c r="G46" s="71"/>
    </row>
    <row r="47" spans="1:10" ht="16.2" customHeight="1" thickBot="1">
      <c r="A47" s="26">
        <v>6</v>
      </c>
      <c r="B47" s="74" t="s">
        <v>5</v>
      </c>
      <c r="C47" s="61">
        <v>12959.4</v>
      </c>
      <c r="D47" s="61">
        <f>C47/12/D3</f>
        <v>0.38437855922551256</v>
      </c>
      <c r="E47" s="61">
        <v>0.5</v>
      </c>
      <c r="F47" s="61"/>
      <c r="G47" s="61"/>
    </row>
    <row r="48" spans="1:10" ht="16.8" customHeight="1" thickBot="1">
      <c r="A48" s="27">
        <v>7</v>
      </c>
      <c r="B48" s="75" t="s">
        <v>10</v>
      </c>
      <c r="C48" s="49">
        <v>41800</v>
      </c>
      <c r="D48" s="39">
        <f>C48/12/D3</f>
        <v>1.2397968868640852</v>
      </c>
      <c r="E48" s="39">
        <v>0.1</v>
      </c>
      <c r="F48" s="49"/>
      <c r="G48" s="49"/>
    </row>
    <row r="49" spans="1:7" ht="17.399999999999999" customHeight="1" thickBot="1">
      <c r="A49" s="26"/>
      <c r="B49" s="76" t="s">
        <v>27</v>
      </c>
      <c r="C49" s="61">
        <f>C6+C14+C22+C28+C36+C47+C48</f>
        <v>1575671.99</v>
      </c>
      <c r="D49" s="56" t="e">
        <f>D6+D14+D26+#REF!+D38+D45+D46+D47+D48</f>
        <v>#REF!</v>
      </c>
      <c r="E49" s="56" t="e">
        <f>E6+E14+E26+#REF!+E38+E45+E46+E47+E48</f>
        <v>#REF!</v>
      </c>
      <c r="F49" s="61"/>
      <c r="G49" s="61"/>
    </row>
    <row r="50" spans="1:7" ht="17.399999999999999">
      <c r="B50" s="30"/>
      <c r="C50" s="30"/>
      <c r="D50" s="30"/>
      <c r="E50" s="30"/>
      <c r="F50" s="30"/>
      <c r="G50" s="30"/>
    </row>
    <row r="51" spans="1:7">
      <c r="B51" s="17"/>
    </row>
  </sheetData>
  <phoneticPr fontId="0" type="noConversion"/>
  <pageMargins left="0.25" right="0.25" top="0.75" bottom="0.75" header="0.3" footer="0.3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2024-06-04T12:16:41Z</cp:lastPrinted>
  <dcterms:created xsi:type="dcterms:W3CDTF">2011-07-12T11:42:04Z</dcterms:created>
  <dcterms:modified xsi:type="dcterms:W3CDTF">2025-03-20T12:46:44Z</dcterms:modified>
</cp:coreProperties>
</file>